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ten-my.sharepoint.com/personal/will_hill_thomsonreuters_com/Documents/WILL DESKTOP/Practice Forward/"/>
    </mc:Choice>
  </mc:AlternateContent>
  <xr:revisionPtr revIDLastSave="92" documentId="8_{633859CD-9CE2-4F44-B149-C93F0585D42F}" xr6:coauthVersionLast="44" xr6:coauthVersionMax="44" xr10:uidLastSave="{ADF1B21E-503D-4B4A-8CD5-433129844B9F}"/>
  <bookViews>
    <workbookView xWindow="-110" yWindow="-110" windowWidth="19420" windowHeight="10420" activeTab="1" xr2:uid="{00000000-000D-0000-FFFF-FFFF00000000}"/>
  </bookViews>
  <sheets>
    <sheet name="Loan Amount" sheetId="1" r:id="rId1"/>
    <sheet name="Data Entry" sheetId="3" r:id="rId2"/>
  </sheets>
  <definedNames>
    <definedName name="ER_Retirement">'Data Entry'!$A$42:$A$44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" l="1"/>
  <c r="D21" i="3"/>
  <c r="C22" i="3" l="1"/>
  <c r="B22" i="3"/>
  <c r="B4" i="1"/>
  <c r="C21" i="3"/>
  <c r="B21" i="3"/>
  <c r="F10" i="3"/>
  <c r="E22" i="3" l="1"/>
  <c r="E21" i="3"/>
  <c r="C14" i="1" l="1"/>
  <c r="B28" i="3"/>
  <c r="D18" i="1" s="1"/>
  <c r="C10" i="3" l="1"/>
  <c r="D10" i="3"/>
  <c r="E10" i="3"/>
  <c r="B10" i="3"/>
  <c r="F13" i="3" l="1"/>
  <c r="F25" i="3" s="1"/>
  <c r="F12" i="3"/>
  <c r="F24" i="3" s="1"/>
  <c r="D14" i="1"/>
  <c r="C11" i="1" l="1"/>
  <c r="D11" i="1" s="1"/>
  <c r="C12" i="1"/>
  <c r="D12" i="1" s="1"/>
  <c r="F27" i="3"/>
  <c r="C9" i="1" s="1"/>
  <c r="D9" i="1" s="1"/>
  <c r="C10" i="1"/>
  <c r="D10" i="1" s="1"/>
  <c r="D15" i="1" l="1"/>
  <c r="D17" i="1" s="1"/>
  <c r="D19" i="1" s="1"/>
  <c r="D20" i="1" s="1"/>
</calcChain>
</file>

<file path=xl/sharedStrings.xml><?xml version="1.0" encoding="utf-8"?>
<sst xmlns="http://schemas.openxmlformats.org/spreadsheetml/2006/main" count="80" uniqueCount="65">
  <si>
    <t>SMALL BUSINESS INTERRUPTION LOANS</t>
  </si>
  <si>
    <t>Subtotal</t>
  </si>
  <si>
    <t>Average Monthly</t>
  </si>
  <si>
    <t>a)</t>
  </si>
  <si>
    <t xml:space="preserve">    Group Health Insurance</t>
  </si>
  <si>
    <t>b)</t>
  </si>
  <si>
    <t>MAXIMUM LOAN AMOUNT [Lesser of a) or $10 million]</t>
  </si>
  <si>
    <t>Last 12 Months</t>
  </si>
  <si>
    <t xml:space="preserve">    Salaries, wages, commissions, vacation and sick pay (not to exceed $100K</t>
  </si>
  <si>
    <t xml:space="preserve">    State/Local Taxes on Employee Compensation (i.e., employer U.C. tax)</t>
  </si>
  <si>
    <t xml:space="preserve">    Retirement Benefit Costs</t>
  </si>
  <si>
    <t xml:space="preserve">    Self-Employed Income (and subcontractors) not to exceed $100K per year</t>
  </si>
  <si>
    <t xml:space="preserve">      per self-employed prorated for the period February 15, 2020 to June 30, 2020</t>
  </si>
  <si>
    <t xml:space="preserve">      per employee) other than qualified sick or family leave</t>
  </si>
  <si>
    <t>Total</t>
  </si>
  <si>
    <t>Salaries/Wages</t>
  </si>
  <si>
    <t>SUTA</t>
  </si>
  <si>
    <t>ER Health Insurance</t>
  </si>
  <si>
    <t>Wages &gt; 100k</t>
  </si>
  <si>
    <t>ER 401k</t>
  </si>
  <si>
    <t>ER SIMPLE</t>
  </si>
  <si>
    <t>ER SEP</t>
  </si>
  <si>
    <t>Enter as Positive #</t>
  </si>
  <si>
    <t>EIDL Loan Advance</t>
  </si>
  <si>
    <t>EIDL Loan Refinance</t>
  </si>
  <si>
    <t xml:space="preserve">  Payroll Costs:</t>
  </si>
  <si>
    <t>Self -Employed (1099)</t>
  </si>
  <si>
    <t>Date</t>
  </si>
  <si>
    <t>YES</t>
  </si>
  <si>
    <t>NO</t>
  </si>
  <si>
    <t>EIDL Approved Loan</t>
  </si>
  <si>
    <t>Business Name</t>
  </si>
  <si>
    <t>Average Monthly Payroll</t>
  </si>
  <si>
    <t>April '19 - March '20 Wages</t>
  </si>
  <si>
    <t>Jan '19-Dec '19 Wages</t>
  </si>
  <si>
    <t>HI</t>
  </si>
  <si>
    <t>Retire</t>
  </si>
  <si>
    <t>Officer Wages</t>
  </si>
  <si>
    <t>All Other Wages</t>
  </si>
  <si>
    <t>2019 - Q1</t>
  </si>
  <si>
    <t>2019 - Q2</t>
  </si>
  <si>
    <t>2019 - Q3</t>
  </si>
  <si>
    <t>2019 - Q4</t>
  </si>
  <si>
    <t>2020 - Q1</t>
  </si>
  <si>
    <t>Additional Costs</t>
  </si>
  <si>
    <t>Payroll Item</t>
  </si>
  <si>
    <t>January '19 - December  '19</t>
  </si>
  <si>
    <t>April '19 - March '20</t>
  </si>
  <si>
    <t>April '19 - March '20 Total</t>
  </si>
  <si>
    <t>Totals for additional costs</t>
  </si>
  <si>
    <t>Jan '19 - Dec '19 Total</t>
  </si>
  <si>
    <t>Total to reduce PPP</t>
  </si>
  <si>
    <t>Use this amount below for PPP Application</t>
  </si>
  <si>
    <t>Paycheck Protection Program - Estimated Maximum Loan Availability</t>
  </si>
  <si>
    <t>Select from List</t>
  </si>
  <si>
    <t>None</t>
  </si>
  <si>
    <t>Did you apply for EIDL? (Y/N)</t>
  </si>
  <si>
    <t>NOTE:  Light Grey cells represent variables that should be completed with final client data.</t>
  </si>
  <si>
    <t>PPP Multiple</t>
  </si>
  <si>
    <t>Maximum Loan Amount:  Represents the maximum amount a qualified borrower may apply for.</t>
  </si>
  <si>
    <t>Rolling 12 Month Payroll to use:</t>
  </si>
  <si>
    <t>Light Grey cells represent variables that should be completed with final client data.</t>
  </si>
  <si>
    <t>Maximum Loan Amount Includes:</t>
  </si>
  <si>
    <t>&lt;Insert Date&gt;</t>
  </si>
  <si>
    <t>&lt;Enter Company Name&gt;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</si>
</sst>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99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0EDE5"/>
        <bgColor indexed="64"/>
      </patternFill>
    </fill>
    <fill>
      <patternFill patternType="solid">
        <fgColor rgb="FFC8C5B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4" fontId="3" fillId="3" borderId="3" xfId="0" applyNumberFormat="1" applyFont="1" applyFill="1" applyBorder="1" applyAlignment="1">
      <alignment horizontal="center" vertical="center"/>
    </xf>
    <xf numFmtId="165" fontId="2" fillId="0" borderId="0" xfId="1" applyNumberFormat="1" applyFont="1"/>
    <xf numFmtId="0" fontId="3" fillId="3" borderId="3" xfId="0" applyFont="1" applyFill="1" applyBorder="1" applyAlignment="1">
      <alignment horizontal="righ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 indent="1"/>
    </xf>
    <xf numFmtId="164" fontId="2" fillId="0" borderId="1" xfId="1" applyNumberFormat="1" applyFont="1" applyBorder="1"/>
    <xf numFmtId="165" fontId="3" fillId="0" borderId="0" xfId="1" applyNumberFormat="1" applyFont="1" applyFill="1"/>
    <xf numFmtId="0" fontId="3" fillId="0" borderId="0" xfId="0" applyFont="1" applyAlignment="1">
      <alignment horizontal="right" vertical="center"/>
    </xf>
    <xf numFmtId="0" fontId="2" fillId="0" borderId="0" xfId="0" applyFont="1"/>
    <xf numFmtId="4" fontId="2" fillId="2" borderId="3" xfId="1" applyNumberFormat="1" applyFont="1" applyFill="1" applyBorder="1" applyAlignment="1">
      <alignment horizontal="center" vertical="center"/>
    </xf>
    <xf numFmtId="0" fontId="2" fillId="0" borderId="0" xfId="0" applyFont="1" applyBorder="1"/>
    <xf numFmtId="43" fontId="2" fillId="2" borderId="3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horizontal="left" vertical="center" indent="1"/>
    </xf>
    <xf numFmtId="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3" fillId="0" borderId="0" xfId="1" applyNumberFormat="1" applyFont="1" applyAlignment="1">
      <alignment horizontal="center"/>
    </xf>
    <xf numFmtId="4" fontId="2" fillId="2" borderId="0" xfId="1" applyNumberFormat="1" applyFont="1" applyFill="1" applyBorder="1" applyAlignment="1">
      <alignment horizontal="center" vertical="center"/>
    </xf>
    <xf numFmtId="4" fontId="2" fillId="2" borderId="0" xfId="2" applyNumberFormat="1" applyFont="1" applyFill="1" applyBorder="1" applyAlignment="1">
      <alignment horizontal="right" vertical="center"/>
    </xf>
    <xf numFmtId="4" fontId="2" fillId="2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Alignment="1">
      <alignment horizontal="center"/>
    </xf>
    <xf numFmtId="165" fontId="4" fillId="0" borderId="0" xfId="1" applyNumberFormat="1" applyFont="1"/>
    <xf numFmtId="165" fontId="5" fillId="0" borderId="0" xfId="1" quotePrefix="1" applyNumberFormat="1" applyFont="1" applyAlignment="1">
      <alignment horizontal="right"/>
    </xf>
    <xf numFmtId="165" fontId="3" fillId="0" borderId="0" xfId="1" applyNumberFormat="1" applyFont="1"/>
    <xf numFmtId="14" fontId="10" fillId="2" borderId="0" xfId="0" applyNumberFormat="1" applyFont="1" applyFill="1" applyAlignment="1">
      <alignment horizontal="center"/>
    </xf>
    <xf numFmtId="14" fontId="10" fillId="2" borderId="0" xfId="0" applyNumberFormat="1" applyFont="1" applyFill="1" applyBorder="1" applyAlignment="1">
      <alignment horizontal="left" vertical="center" indent="1"/>
    </xf>
    <xf numFmtId="14" fontId="10" fillId="2" borderId="3" xfId="0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right" vertical="center" indent="1"/>
    </xf>
    <xf numFmtId="0" fontId="6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indent="1"/>
    </xf>
    <xf numFmtId="4" fontId="5" fillId="6" borderId="3" xfId="0" applyNumberFormat="1" applyFont="1" applyFill="1" applyBorder="1" applyAlignment="1">
      <alignment horizontal="center" vertical="center"/>
    </xf>
    <xf numFmtId="4" fontId="7" fillId="6" borderId="3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65" fontId="6" fillId="5" borderId="0" xfId="1" applyNumberFormat="1" applyFont="1" applyFill="1" applyBorder="1" applyAlignment="1">
      <alignment horizontal="center" vertical="center" wrapText="1"/>
    </xf>
    <xf numFmtId="165" fontId="9" fillId="6" borderId="0" xfId="1" applyNumberFormat="1" applyFont="1" applyFill="1" applyAlignment="1">
      <alignment horizontal="right"/>
    </xf>
    <xf numFmtId="166" fontId="7" fillId="6" borderId="2" xfId="2" applyNumberFormat="1" applyFont="1" applyFill="1" applyBorder="1"/>
    <xf numFmtId="165" fontId="4" fillId="4" borderId="0" xfId="1" applyNumberFormat="1" applyFont="1" applyFill="1" applyAlignment="1">
      <alignment horizontal="center"/>
    </xf>
    <xf numFmtId="166" fontId="4" fillId="4" borderId="0" xfId="2" applyNumberFormat="1" applyFont="1" applyFill="1"/>
    <xf numFmtId="165" fontId="2" fillId="4" borderId="0" xfId="1" applyNumberFormat="1" applyFont="1" applyFill="1" applyBorder="1"/>
    <xf numFmtId="165" fontId="3" fillId="4" borderId="0" xfId="1" applyNumberFormat="1" applyFont="1" applyFill="1"/>
    <xf numFmtId="165" fontId="7" fillId="6" borderId="0" xfId="1" applyNumberFormat="1" applyFont="1" applyFill="1" applyAlignment="1">
      <alignment horizontal="center"/>
    </xf>
    <xf numFmtId="165" fontId="4" fillId="0" borderId="0" xfId="1" applyNumberFormat="1" applyFont="1" applyBorder="1" applyAlignment="1">
      <alignment horizontal="center" vertical="center"/>
    </xf>
    <xf numFmtId="165" fontId="3" fillId="4" borderId="0" xfId="1" applyNumberFormat="1" applyFont="1" applyFill="1" applyAlignment="1">
      <alignment horizontal="right"/>
    </xf>
    <xf numFmtId="165" fontId="2" fillId="0" borderId="0" xfId="1" applyNumberFormat="1" applyFont="1"/>
    <xf numFmtId="165" fontId="4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left" indent="1"/>
    </xf>
    <xf numFmtId="165" fontId="2" fillId="2" borderId="0" xfId="1" applyNumberFormat="1" applyFont="1" applyFill="1" applyBorder="1"/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left" indent="2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8" fillId="4" borderId="3" xfId="1" applyNumberFormat="1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 vertical="center" indent="1"/>
    </xf>
    <xf numFmtId="43" fontId="4" fillId="3" borderId="3" xfId="0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9900"/>
      <color rgb="FFC8C5BE"/>
      <color rgb="FFFFD54F"/>
      <color rgb="FF083642"/>
      <color rgb="FFF0E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115661</xdr:colOff>
      <xdr:row>7</xdr:row>
      <xdr:rowOff>129268</xdr:rowOff>
    </xdr:from>
    <xdr:to>
      <xdr:col>7</xdr:col>
      <xdr:colOff>122464</xdr:colOff>
      <xdr:row>10</xdr:row>
      <xdr:rowOff>131536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A0A1B7-659F-47D8-B7C7-B96F96565071}"/>
            </a:ext>
          </a:extLst>
        </xdr:cNvPr>
        <xdr:cNvSpPr txBox="1"/>
      </xdr:nvSpPr>
      <xdr:spPr>
        <a:xfrm>
          <a:off x="7019018" y="1657804"/>
          <a:ext cx="1857375" cy="492125"/>
        </a:xfrm>
        <a:prstGeom prst="rect">
          <a:avLst/>
        </a:prstGeom>
        <a:solidFill>
          <a:schemeClr val="accent1"/>
        </a:solidFill>
        <a:ln w="9525" cmpd="sng">
          <a:solidFill>
            <a:srgbClr val="08364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spcAft>
              <a:spcPts val="300"/>
            </a:spcAft>
            <a:buFontTx/>
            <a:buNone/>
          </a:pPr>
          <a:r>
            <a:rPr lang="en-US" sz="1200" b="1" i="0"/>
            <a:t>No data</a:t>
          </a:r>
          <a:r>
            <a:rPr lang="en-US" sz="1200" b="1" i="0" baseline="0"/>
            <a:t> e</a:t>
          </a:r>
          <a:r>
            <a:rPr lang="en-US" sz="1200" b="1" i="0"/>
            <a:t>ntry needed on this worksheet</a:t>
          </a:r>
          <a:r>
            <a:rPr lang="en-US" sz="1200" b="1" i="0" baseline="0"/>
            <a:t> tab</a:t>
          </a:r>
        </a:p>
        <a:p>
          <a:pPr marL="91440" indent="-91440">
            <a:spcAft>
              <a:spcPts val="300"/>
            </a:spcAft>
            <a:buFont typeface="Arial" panose="020B0604020202020204" pitchFamily="34" charset="0"/>
            <a:buChar char="•"/>
          </a:pPr>
          <a:endParaRPr lang="en-US" sz="1200" b="1" i="0" baseline="0"/>
        </a:p>
        <a:p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224693</xdr:colOff>
      <xdr:row>6</xdr:row>
      <xdr:rowOff>20516</xdr:rowOff>
    </xdr:from>
    <xdr:to>
      <xdr:col>11</xdr:col>
      <xdr:colOff>473809</xdr:colOff>
      <xdr:row>10</xdr:row>
      <xdr:rowOff>34191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3C9FCB-217D-43B0-98FA-231299754AF6}"/>
            </a:ext>
          </a:extLst>
        </xdr:cNvPr>
        <xdr:cNvSpPr txBox="1"/>
      </xdr:nvSpPr>
      <xdr:spPr>
        <a:xfrm>
          <a:off x="6848231" y="1085362"/>
          <a:ext cx="3302001" cy="6779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rgbClr val="08364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91440" indent="-9144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US" sz="1000" b="1" i="0"/>
            <a:t>Enter data in light grey boxes</a:t>
          </a:r>
          <a:r>
            <a:rPr lang="en-US" sz="1000" b="1" i="0" baseline="0"/>
            <a:t> only.</a:t>
          </a:r>
          <a:endParaRPr lang="en-US" sz="1000" b="1" i="0"/>
        </a:p>
        <a:p>
          <a:pPr marL="91440" indent="-9144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US" sz="1000" b="1" i="0"/>
            <a:t>Wages:</a:t>
          </a:r>
          <a:r>
            <a:rPr lang="en-US" sz="1000" b="1" i="0" baseline="0"/>
            <a:t>  Enter all of 2019 and Q1 of 2020</a:t>
          </a:r>
        </a:p>
        <a:p>
          <a:pPr marL="91440" indent="-91440"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US" sz="1000" b="1" i="0" baseline="0"/>
            <a:t>1099 Only:  Do not enter wages, only 1099 info on line 23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opLeftCell="A3" zoomScale="140" zoomScaleNormal="140" workbookViewId="0">
      <selection activeCell="B6" sqref="B6"/>
    </sheetView>
  </sheetViews>
  <sheetFormatPr defaultColWidth="8.81640625" defaultRowHeight="13" x14ac:dyDescent="0.3"/>
  <cols>
    <col min="1" max="1" width="24" style="2" customWidth="1"/>
    <col min="2" max="2" width="48.81640625" style="2" customWidth="1"/>
    <col min="3" max="3" width="12.81640625" style="2" customWidth="1"/>
    <col min="4" max="4" width="13.1796875" style="2" customWidth="1"/>
    <col min="5" max="16384" width="8.81640625" style="2"/>
  </cols>
  <sheetData>
    <row r="1" spans="1:6" s="10" customFormat="1" x14ac:dyDescent="0.3">
      <c r="A1" s="54" t="s">
        <v>0</v>
      </c>
      <c r="B1" s="54"/>
      <c r="C1" s="54"/>
      <c r="D1" s="54"/>
      <c r="E1" s="54"/>
    </row>
    <row r="2" spans="1:6" s="10" customFormat="1" x14ac:dyDescent="0.3">
      <c r="A2" s="54" t="s">
        <v>53</v>
      </c>
      <c r="B2" s="54"/>
      <c r="C2" s="54"/>
      <c r="D2" s="54"/>
      <c r="E2" s="54"/>
    </row>
    <row r="3" spans="1:6" x14ac:dyDescent="0.3">
      <c r="A3" s="21"/>
      <c r="B3" s="21"/>
      <c r="C3" s="21"/>
      <c r="D3" s="21"/>
      <c r="E3" s="21"/>
    </row>
    <row r="4" spans="1:6" s="10" customFormat="1" x14ac:dyDescent="0.3">
      <c r="A4" s="9" t="s">
        <v>31</v>
      </c>
      <c r="B4" s="30" t="str">
        <f>+'Data Entry'!B5:D5</f>
        <v>&lt;Enter Company Name&gt;</v>
      </c>
      <c r="C4" s="9" t="s">
        <v>27</v>
      </c>
      <c r="D4" s="29" t="s">
        <v>63</v>
      </c>
      <c r="E4" s="2"/>
      <c r="F4" s="2"/>
    </row>
    <row r="5" spans="1:6" ht="31.5" customHeight="1" x14ac:dyDescent="0.3">
      <c r="A5" s="48" t="s">
        <v>59</v>
      </c>
      <c r="B5" s="48"/>
      <c r="C5" s="48"/>
      <c r="D5" s="48"/>
    </row>
    <row r="6" spans="1:6" ht="24.75" customHeight="1" x14ac:dyDescent="0.3">
      <c r="A6" s="39" t="s">
        <v>62</v>
      </c>
      <c r="B6" s="39"/>
      <c r="C6" s="40" t="s">
        <v>7</v>
      </c>
      <c r="D6" s="40" t="s">
        <v>2</v>
      </c>
    </row>
    <row r="7" spans="1:6" x14ac:dyDescent="0.3">
      <c r="A7" s="53" t="s">
        <v>25</v>
      </c>
      <c r="B7" s="53"/>
      <c r="C7" s="22"/>
      <c r="D7" s="22"/>
    </row>
    <row r="8" spans="1:6" x14ac:dyDescent="0.3">
      <c r="A8" s="53" t="s">
        <v>8</v>
      </c>
      <c r="B8" s="53"/>
      <c r="C8" s="23"/>
      <c r="D8" s="23"/>
    </row>
    <row r="9" spans="1:6" x14ac:dyDescent="0.3">
      <c r="A9" s="53" t="s">
        <v>13</v>
      </c>
      <c r="B9" s="53"/>
      <c r="C9" s="23">
        <f>+'Data Entry'!F27</f>
        <v>0</v>
      </c>
      <c r="D9" s="23">
        <f>C9/12</f>
        <v>0</v>
      </c>
    </row>
    <row r="10" spans="1:6" x14ac:dyDescent="0.3">
      <c r="A10" s="53" t="s">
        <v>4</v>
      </c>
      <c r="B10" s="53"/>
      <c r="C10" s="24">
        <f>IF('Data Entry'!F24&gt;'Data Entry'!F25,'Data Entry'!B21,'Data Entry'!B22)</f>
        <v>0</v>
      </c>
      <c r="D10" s="24">
        <f t="shared" ref="D10:D14" si="0">C10/12</f>
        <v>0</v>
      </c>
    </row>
    <row r="11" spans="1:6" x14ac:dyDescent="0.3">
      <c r="A11" s="53" t="s">
        <v>10</v>
      </c>
      <c r="B11" s="53"/>
      <c r="C11" s="24">
        <f>+'Data Entry'!C22+IF('Data Entry'!F24&gt;'Data Entry'!F25,'Data Entry'!C21,'Data Entry'!C22)</f>
        <v>0</v>
      </c>
      <c r="D11" s="24">
        <f t="shared" si="0"/>
        <v>0</v>
      </c>
    </row>
    <row r="12" spans="1:6" x14ac:dyDescent="0.3">
      <c r="A12" s="53" t="s">
        <v>9</v>
      </c>
      <c r="B12" s="53"/>
      <c r="C12" s="24">
        <f>+'Data Entry'!B23+IF('Data Entry'!F24&gt;'Data Entry'!F25,'Data Entry'!D21,'Data Entry'!D22)</f>
        <v>0</v>
      </c>
      <c r="D12" s="24">
        <f t="shared" si="0"/>
        <v>0</v>
      </c>
    </row>
    <row r="13" spans="1:6" x14ac:dyDescent="0.3">
      <c r="A13" s="53" t="s">
        <v>11</v>
      </c>
      <c r="B13" s="53"/>
      <c r="C13" s="24"/>
      <c r="D13" s="24"/>
    </row>
    <row r="14" spans="1:6" x14ac:dyDescent="0.3">
      <c r="A14" s="53" t="s">
        <v>12</v>
      </c>
      <c r="B14" s="53"/>
      <c r="C14" s="24">
        <f>+'Data Entry'!B24</f>
        <v>0</v>
      </c>
      <c r="D14" s="24">
        <f t="shared" si="0"/>
        <v>0</v>
      </c>
    </row>
    <row r="15" spans="1:6" x14ac:dyDescent="0.3">
      <c r="A15" s="49" t="s">
        <v>32</v>
      </c>
      <c r="B15" s="49"/>
      <c r="C15" s="45"/>
      <c r="D15" s="46">
        <f>SUM(D8:D14)</f>
        <v>0</v>
      </c>
    </row>
    <row r="16" spans="1:6" x14ac:dyDescent="0.3">
      <c r="A16" s="50"/>
      <c r="B16" s="50"/>
      <c r="C16" s="25" t="s">
        <v>58</v>
      </c>
      <c r="D16" s="7">
        <v>2.5</v>
      </c>
    </row>
    <row r="17" spans="1:4" s="26" customFormat="1" x14ac:dyDescent="0.3">
      <c r="A17" s="51"/>
      <c r="B17" s="51"/>
      <c r="C17" s="43" t="s">
        <v>1</v>
      </c>
      <c r="D17" s="44">
        <f>D15*D16</f>
        <v>0</v>
      </c>
    </row>
    <row r="18" spans="1:4" s="26" customFormat="1" x14ac:dyDescent="0.3">
      <c r="A18" s="52" t="s">
        <v>24</v>
      </c>
      <c r="B18" s="52"/>
      <c r="C18" s="27"/>
      <c r="D18" s="8">
        <f>+'Data Entry'!B28</f>
        <v>0</v>
      </c>
    </row>
    <row r="19" spans="1:4" x14ac:dyDescent="0.3">
      <c r="A19" s="55" t="s">
        <v>1</v>
      </c>
      <c r="B19" s="55"/>
      <c r="C19" s="27" t="s">
        <v>3</v>
      </c>
      <c r="D19" s="2">
        <f>+D17+D18</f>
        <v>0</v>
      </c>
    </row>
    <row r="20" spans="1:4" s="28" customFormat="1" ht="13.5" thickBot="1" x14ac:dyDescent="0.35">
      <c r="A20" s="47" t="s">
        <v>6</v>
      </c>
      <c r="B20" s="47"/>
      <c r="C20" s="41" t="s">
        <v>5</v>
      </c>
      <c r="D20" s="42">
        <f>IF(D19&lt;10000000,D19,10000000)</f>
        <v>0</v>
      </c>
    </row>
    <row r="21" spans="1:4" ht="13.5" thickTop="1" x14ac:dyDescent="0.3"/>
  </sheetData>
  <mergeCells count="17">
    <mergeCell ref="A1:E1"/>
    <mergeCell ref="A2:E2"/>
    <mergeCell ref="A19:B19"/>
    <mergeCell ref="A20:B20"/>
    <mergeCell ref="A5:D5"/>
    <mergeCell ref="A15:B15"/>
    <mergeCell ref="A16:B16"/>
    <mergeCell ref="A17:B17"/>
    <mergeCell ref="A18:B18"/>
    <mergeCell ref="A10:B10"/>
    <mergeCell ref="A11:B11"/>
    <mergeCell ref="A12:B12"/>
    <mergeCell ref="A13:B13"/>
    <mergeCell ref="A14:B14"/>
    <mergeCell ref="A7:B7"/>
    <mergeCell ref="A8:B8"/>
    <mergeCell ref="A9:B9"/>
  </mergeCells>
  <printOptions horizontalCentered="1"/>
  <pageMargins left="0.7" right="0.7" top="0.75" bottom="0.75" header="0.3" footer="0.3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11301-1CFC-4E0C-AE90-2338C4007D74}">
  <dimension ref="A1:H51"/>
  <sheetViews>
    <sheetView tabSelected="1" zoomScale="130" zoomScaleNormal="130" workbookViewId="0">
      <selection sqref="A1:E1"/>
    </sheetView>
  </sheetViews>
  <sheetFormatPr defaultRowHeight="13" x14ac:dyDescent="0.3"/>
  <cols>
    <col min="1" max="1" width="26.26953125" style="10" customWidth="1"/>
    <col min="2" max="6" width="13.7265625" style="10" customWidth="1"/>
    <col min="7" max="16384" width="8.7265625" style="10"/>
  </cols>
  <sheetData>
    <row r="1" spans="1:8" x14ac:dyDescent="0.3">
      <c r="A1" s="54" t="s">
        <v>0</v>
      </c>
      <c r="B1" s="54"/>
      <c r="C1" s="54"/>
      <c r="D1" s="54"/>
      <c r="E1" s="54"/>
    </row>
    <row r="2" spans="1:8" x14ac:dyDescent="0.3">
      <c r="A2" s="54" t="s">
        <v>53</v>
      </c>
      <c r="B2" s="54"/>
      <c r="C2" s="54"/>
      <c r="D2" s="54"/>
      <c r="E2" s="54"/>
    </row>
    <row r="4" spans="1:8" x14ac:dyDescent="0.3">
      <c r="A4" s="60" t="s">
        <v>61</v>
      </c>
      <c r="B4" s="60"/>
      <c r="C4" s="60"/>
      <c r="D4" s="60"/>
      <c r="E4" s="60"/>
      <c r="F4" s="60"/>
    </row>
    <row r="5" spans="1:8" ht="18.75" customHeight="1" x14ac:dyDescent="0.3">
      <c r="A5" s="32" t="s">
        <v>31</v>
      </c>
      <c r="B5" s="61" t="s">
        <v>64</v>
      </c>
      <c r="C5" s="61"/>
      <c r="D5" s="61"/>
      <c r="E5" s="32" t="s">
        <v>27</v>
      </c>
      <c r="F5" s="31" t="s">
        <v>63</v>
      </c>
    </row>
    <row r="7" spans="1:8" x14ac:dyDescent="0.3">
      <c r="A7" s="33" t="s">
        <v>15</v>
      </c>
      <c r="B7" s="34" t="s">
        <v>39</v>
      </c>
      <c r="C7" s="34" t="s">
        <v>40</v>
      </c>
      <c r="D7" s="34" t="s">
        <v>41</v>
      </c>
      <c r="E7" s="34" t="s">
        <v>42</v>
      </c>
      <c r="F7" s="34" t="s">
        <v>43</v>
      </c>
    </row>
    <row r="8" spans="1:8" x14ac:dyDescent="0.3">
      <c r="A8" s="4" t="s">
        <v>37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8" x14ac:dyDescent="0.3">
      <c r="A9" s="4" t="s">
        <v>38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8" x14ac:dyDescent="0.3">
      <c r="A10" s="3" t="s">
        <v>14</v>
      </c>
      <c r="B10" s="1">
        <f>SUM(B8:B9)</f>
        <v>0</v>
      </c>
      <c r="C10" s="1">
        <f t="shared" ref="C10:E10" si="0">SUM(C8:C9)</f>
        <v>0</v>
      </c>
      <c r="D10" s="1">
        <f t="shared" si="0"/>
        <v>0</v>
      </c>
      <c r="E10" s="1">
        <f t="shared" si="0"/>
        <v>0</v>
      </c>
      <c r="F10" s="1">
        <f>SUM(F8:F9)</f>
        <v>0</v>
      </c>
    </row>
    <row r="11" spans="1:8" x14ac:dyDescent="0.3">
      <c r="A11" s="5"/>
      <c r="B11" s="5"/>
      <c r="C11" s="5"/>
      <c r="D11" s="5"/>
      <c r="E11" s="5"/>
      <c r="F11" s="5"/>
      <c r="G11" s="12"/>
      <c r="H11" s="12"/>
    </row>
    <row r="12" spans="1:8" x14ac:dyDescent="0.3">
      <c r="A12" s="4" t="s">
        <v>18</v>
      </c>
      <c r="B12" s="13">
        <v>0</v>
      </c>
      <c r="C12" s="14"/>
      <c r="D12" s="65" t="s">
        <v>34</v>
      </c>
      <c r="E12" s="65"/>
      <c r="F12" s="1">
        <f>+B10+C10+D10+E10-B12</f>
        <v>0</v>
      </c>
    </row>
    <row r="13" spans="1:8" x14ac:dyDescent="0.3">
      <c r="A13" s="15" t="s">
        <v>22</v>
      </c>
      <c r="B13" s="14"/>
      <c r="C13" s="14"/>
      <c r="D13" s="65" t="s">
        <v>33</v>
      </c>
      <c r="E13" s="65"/>
      <c r="F13" s="1">
        <f>SUM(C10:F10)-B12</f>
        <v>0</v>
      </c>
    </row>
    <row r="14" spans="1:8" x14ac:dyDescent="0.3">
      <c r="A14" s="59" t="s">
        <v>44</v>
      </c>
      <c r="B14" s="59"/>
      <c r="C14" s="59"/>
      <c r="D14" s="59"/>
      <c r="E14" s="59"/>
      <c r="F14" s="59"/>
    </row>
    <row r="15" spans="1:8" x14ac:dyDescent="0.3">
      <c r="A15" s="33" t="s">
        <v>45</v>
      </c>
      <c r="B15" s="34" t="s">
        <v>39</v>
      </c>
      <c r="C15" s="34" t="s">
        <v>40</v>
      </c>
      <c r="D15" s="34" t="s">
        <v>41</v>
      </c>
      <c r="E15" s="34" t="s">
        <v>42</v>
      </c>
      <c r="F15" s="34" t="s">
        <v>43</v>
      </c>
    </row>
    <row r="16" spans="1:8" x14ac:dyDescent="0.3">
      <c r="A16" s="4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3">
      <c r="A17" s="6" t="s">
        <v>54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</row>
    <row r="18" spans="1:6" x14ac:dyDescent="0.3">
      <c r="A18" s="4" t="s">
        <v>16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spans="1:6" ht="9" customHeight="1" x14ac:dyDescent="0.3">
      <c r="A19" s="14"/>
      <c r="B19" s="14"/>
      <c r="C19" s="14"/>
      <c r="D19" s="14"/>
      <c r="E19" s="14"/>
      <c r="F19" s="14"/>
    </row>
    <row r="20" spans="1:6" x14ac:dyDescent="0.3">
      <c r="A20" s="35" t="s">
        <v>49</v>
      </c>
      <c r="B20" s="35" t="s">
        <v>35</v>
      </c>
      <c r="C20" s="35" t="s">
        <v>36</v>
      </c>
      <c r="D20" s="35" t="s">
        <v>16</v>
      </c>
      <c r="E20" s="35" t="s">
        <v>14</v>
      </c>
      <c r="F20" s="14"/>
    </row>
    <row r="21" spans="1:6" x14ac:dyDescent="0.3">
      <c r="A21" s="3" t="s">
        <v>46</v>
      </c>
      <c r="B21" s="16">
        <f>SUM(B16:E16)</f>
        <v>0</v>
      </c>
      <c r="C21" s="16">
        <f>SUM(B17:E17)</f>
        <v>0</v>
      </c>
      <c r="D21" s="16">
        <f>SUM(B18:E18)</f>
        <v>0</v>
      </c>
      <c r="E21" s="16">
        <f>SUM(B21:D21)</f>
        <v>0</v>
      </c>
      <c r="F21" s="14"/>
    </row>
    <row r="22" spans="1:6" x14ac:dyDescent="0.3">
      <c r="A22" s="3" t="s">
        <v>47</v>
      </c>
      <c r="B22" s="16">
        <f>SUM(C16:F16)</f>
        <v>0</v>
      </c>
      <c r="C22" s="16">
        <f>SUM(C17:F17)</f>
        <v>0</v>
      </c>
      <c r="D22" s="16">
        <f>SUM(C18:F18)</f>
        <v>0</v>
      </c>
      <c r="E22" s="16">
        <f>SUM(B22:D22)</f>
        <v>0</v>
      </c>
      <c r="F22" s="14"/>
    </row>
    <row r="23" spans="1:6" x14ac:dyDescent="0.3">
      <c r="A23" s="9"/>
      <c r="B23" s="17"/>
      <c r="C23" s="14"/>
      <c r="D23" s="14"/>
      <c r="E23" s="14"/>
      <c r="F23" s="14"/>
    </row>
    <row r="24" spans="1:6" x14ac:dyDescent="0.3">
      <c r="A24" s="18" t="s">
        <v>26</v>
      </c>
      <c r="B24" s="11">
        <v>0</v>
      </c>
      <c r="C24" s="14"/>
      <c r="D24" s="66" t="s">
        <v>50</v>
      </c>
      <c r="E24" s="66"/>
      <c r="F24" s="1">
        <f>F12</f>
        <v>0</v>
      </c>
    </row>
    <row r="25" spans="1:6" x14ac:dyDescent="0.3">
      <c r="A25" s="18" t="s">
        <v>56</v>
      </c>
      <c r="B25" s="19" t="s">
        <v>28</v>
      </c>
      <c r="C25" s="14"/>
      <c r="D25" s="62" t="s">
        <v>48</v>
      </c>
      <c r="E25" s="62"/>
      <c r="F25" s="1">
        <f>F13</f>
        <v>0</v>
      </c>
    </row>
    <row r="26" spans="1:6" x14ac:dyDescent="0.3">
      <c r="A26" s="18" t="s">
        <v>30</v>
      </c>
      <c r="B26" s="11">
        <v>0</v>
      </c>
      <c r="D26" s="64" t="s">
        <v>52</v>
      </c>
      <c r="E26" s="64"/>
      <c r="F26" s="64"/>
    </row>
    <row r="27" spans="1:6" x14ac:dyDescent="0.3">
      <c r="A27" s="18" t="s">
        <v>23</v>
      </c>
      <c r="B27" s="11">
        <v>0</v>
      </c>
      <c r="D27" s="63" t="s">
        <v>60</v>
      </c>
      <c r="E27" s="63"/>
      <c r="F27" s="38">
        <f>IF(F24&gt;F25,F24,F25)</f>
        <v>0</v>
      </c>
    </row>
    <row r="28" spans="1:6" x14ac:dyDescent="0.3">
      <c r="A28" s="36" t="s">
        <v>51</v>
      </c>
      <c r="B28" s="37">
        <f>+B26-B27</f>
        <v>0</v>
      </c>
      <c r="D28" s="20"/>
      <c r="F28" s="14"/>
    </row>
    <row r="29" spans="1:6" x14ac:dyDescent="0.3">
      <c r="D29" s="20"/>
      <c r="F29" s="14"/>
    </row>
    <row r="30" spans="1:6" ht="13" customHeight="1" x14ac:dyDescent="0.3">
      <c r="A30" s="56" t="s">
        <v>57</v>
      </c>
      <c r="B30" s="57"/>
      <c r="C30" s="57"/>
      <c r="D30" s="57"/>
      <c r="E30" s="57"/>
      <c r="F30" s="58"/>
    </row>
    <row r="31" spans="1:6" x14ac:dyDescent="0.3">
      <c r="A31" s="14"/>
      <c r="B31" s="14"/>
      <c r="C31" s="14"/>
      <c r="D31" s="14"/>
      <c r="E31" s="14"/>
      <c r="F31" s="14"/>
    </row>
    <row r="32" spans="1:6" ht="15" customHeight="1" x14ac:dyDescent="0.3"/>
    <row r="40" spans="1:3" ht="15" hidden="1" customHeight="1" x14ac:dyDescent="0.3">
      <c r="A40" s="10" t="s">
        <v>54</v>
      </c>
      <c r="C40" s="10" t="s">
        <v>28</v>
      </c>
    </row>
    <row r="41" spans="1:3" ht="15" hidden="1" customHeight="1" x14ac:dyDescent="0.3">
      <c r="A41" s="10" t="s">
        <v>55</v>
      </c>
      <c r="C41" s="10" t="s">
        <v>29</v>
      </c>
    </row>
    <row r="42" spans="1:3" ht="15" hidden="1" customHeight="1" x14ac:dyDescent="0.3">
      <c r="A42" s="10" t="s">
        <v>19</v>
      </c>
    </row>
    <row r="43" spans="1:3" ht="15" hidden="1" customHeight="1" x14ac:dyDescent="0.3">
      <c r="A43" s="10" t="s">
        <v>20</v>
      </c>
    </row>
    <row r="44" spans="1:3" ht="15" hidden="1" customHeight="1" x14ac:dyDescent="0.3">
      <c r="A44" s="10" t="s">
        <v>21</v>
      </c>
    </row>
    <row r="45" spans="1:3" ht="15" hidden="1" customHeight="1" x14ac:dyDescent="0.3"/>
    <row r="46" spans="1:3" ht="15" customHeight="1" x14ac:dyDescent="0.3"/>
    <row r="47" spans="1:3" ht="15" customHeight="1" x14ac:dyDescent="0.3"/>
    <row r="48" spans="1:3" ht="15" customHeight="1" x14ac:dyDescent="0.3"/>
    <row r="49" ht="15" customHeight="1" x14ac:dyDescent="0.3"/>
    <row r="50" ht="15" customHeight="1" x14ac:dyDescent="0.3"/>
    <row r="51" ht="15" customHeight="1" x14ac:dyDescent="0.3"/>
  </sheetData>
  <mergeCells count="12">
    <mergeCell ref="A1:E1"/>
    <mergeCell ref="A2:E2"/>
    <mergeCell ref="D12:E12"/>
    <mergeCell ref="D13:E13"/>
    <mergeCell ref="D24:E24"/>
    <mergeCell ref="A30:F30"/>
    <mergeCell ref="A14:F14"/>
    <mergeCell ref="A4:F4"/>
    <mergeCell ref="B5:D5"/>
    <mergeCell ref="D25:E25"/>
    <mergeCell ref="D27:E27"/>
    <mergeCell ref="D26:F26"/>
  </mergeCells>
  <dataValidations count="2">
    <dataValidation type="list" allowBlank="1" showInputMessage="1" showErrorMessage="1" sqref="A17" xr:uid="{D2830847-EA63-49FC-85A1-C9D74B223932}">
      <formula1>$A$40:$A$44</formula1>
    </dataValidation>
    <dataValidation type="list" allowBlank="1" showInputMessage="1" showErrorMessage="1" sqref="B25" xr:uid="{8681CAA7-2543-471E-BA34-2A2DB19DBB79}">
      <formula1>$C$40:$C$41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762820FC2EB43AC2D03EA49C5CDE8" ma:contentTypeVersion="12" ma:contentTypeDescription="Create a new document." ma:contentTypeScope="" ma:versionID="a8da3e969465913d99ad2770160ba878">
  <xsd:schema xmlns:xsd="http://www.w3.org/2001/XMLSchema" xmlns:xs="http://www.w3.org/2001/XMLSchema" xmlns:p="http://schemas.microsoft.com/office/2006/metadata/properties" xmlns:ns3="f9129c1a-4fea-4bcd-8aaa-b86bffa33bdf" xmlns:ns4="2bbf7893-9476-43ee-a1c5-5e85c9ce0756" targetNamespace="http://schemas.microsoft.com/office/2006/metadata/properties" ma:root="true" ma:fieldsID="48c5341bde0fb08b9625f6763eb048fc" ns3:_="" ns4:_="">
    <xsd:import namespace="f9129c1a-4fea-4bcd-8aaa-b86bffa33bdf"/>
    <xsd:import namespace="2bbf7893-9476-43ee-a1c5-5e85c9ce075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29c1a-4fea-4bcd-8aaa-b86bffa33b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f7893-9476-43ee-a1c5-5e85c9ce0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8E6C16-FB5D-46C9-AA2B-722BBB186B7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2bbf7893-9476-43ee-a1c5-5e85c9ce0756"/>
    <ds:schemaRef ds:uri="http://purl.org/dc/terms/"/>
    <ds:schemaRef ds:uri="f9129c1a-4fea-4bcd-8aaa-b86bffa33bdf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68FA6B-E704-4BB2-97F8-55CB5B943E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29c1a-4fea-4bcd-8aaa-b86bffa33bdf"/>
    <ds:schemaRef ds:uri="2bbf7893-9476-43ee-a1c5-5e85c9ce07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5F45BE-CB31-4D7B-BF42-9E0714CA00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Loan Amount</vt:lpstr>
      <vt:lpstr>Data Entry</vt:lpstr>
      <vt:lpstr>ER_Retirement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William G. (Tax)</dc:creator>
  <cp:lastModifiedBy>William Hill</cp:lastModifiedBy>
  <cp:lastPrinted>2020-03-28T19:58:40Z</cp:lastPrinted>
  <dcterms:created xsi:type="dcterms:W3CDTF">2020-03-27T12:57:36Z</dcterms:created>
  <dcterms:modified xsi:type="dcterms:W3CDTF">2020-04-08T19:50:15Z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0x010100FFF762820FC2EB43AC2D03EA49C5CDE8</vt:lpwstr>
  </property>
</Properties>
</file>